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cta-my.sharepoint.com/personal/mntemane_tcta_co_za/Documents/Desktop/Wellness 2026/"/>
    </mc:Choice>
  </mc:AlternateContent>
  <xr:revisionPtr revIDLastSave="0" documentId="8_{956FBEA6-8834-4B78-9C0A-27939318451F}" xr6:coauthVersionLast="47" xr6:coauthVersionMax="47" xr10:uidLastSave="{00000000-0000-0000-0000-000000000000}"/>
  <bookViews>
    <workbookView xWindow="-110" yWindow="-110" windowWidth="19420" windowHeight="10300" xr2:uid="{4B0DEF07-8D98-4F81-9B83-21AB1D63F9E8}"/>
  </bookViews>
  <sheets>
    <sheet name="Pricing Schedule " sheetId="2" r:id="rId1"/>
  </sheets>
  <definedNames>
    <definedName name="_xlnm.Print_Area" localSheetId="0">'Pricing Schedule '!$B$2:$K$32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9" i="2" l="1"/>
  <c r="I29" i="2"/>
  <c r="H29" i="2"/>
  <c r="D28" i="2"/>
  <c r="J28" i="2" s="1"/>
  <c r="D26" i="2"/>
  <c r="J26" i="2" s="1"/>
  <c r="D24" i="2"/>
  <c r="I24" i="2" s="1"/>
  <c r="D22" i="2"/>
  <c r="J22" i="2" s="1"/>
  <c r="D20" i="2"/>
  <c r="H20" i="2" s="1"/>
  <c r="D18" i="2"/>
  <c r="I18" i="2" s="1"/>
  <c r="D16" i="2"/>
  <c r="J16" i="2" s="1"/>
  <c r="D15" i="2"/>
  <c r="J15" i="2" s="1"/>
  <c r="D14" i="2"/>
  <c r="J14" i="2" s="1"/>
  <c r="D12" i="2"/>
  <c r="I12" i="2" s="1"/>
  <c r="D10" i="2"/>
  <c r="J10" i="2" s="1"/>
  <c r="D9" i="2"/>
  <c r="I9" i="2" s="1"/>
  <c r="D7" i="2"/>
  <c r="I7" i="2" s="1"/>
  <c r="D6" i="2"/>
  <c r="I6" i="2" s="1"/>
  <c r="D4" i="2"/>
  <c r="I4" i="2" s="1"/>
  <c r="K29" i="2" l="1"/>
  <c r="J12" i="2"/>
  <c r="H9" i="2"/>
  <c r="I20" i="2"/>
  <c r="J20" i="2"/>
  <c r="J9" i="2"/>
  <c r="H12" i="2"/>
  <c r="H26" i="2"/>
  <c r="H14" i="2"/>
  <c r="I26" i="2"/>
  <c r="I14" i="2"/>
  <c r="H10" i="2"/>
  <c r="H7" i="2"/>
  <c r="H28" i="2"/>
  <c r="J4" i="2"/>
  <c r="J24" i="2"/>
  <c r="H16" i="2"/>
  <c r="J6" i="2"/>
  <c r="I22" i="2"/>
  <c r="I10" i="2"/>
  <c r="H18" i="2"/>
  <c r="H15" i="2"/>
  <c r="J18" i="2"/>
  <c r="I28" i="2"/>
  <c r="H4" i="2"/>
  <c r="J7" i="2"/>
  <c r="I15" i="2"/>
  <c r="H24" i="2"/>
  <c r="K24" i="2" s="1"/>
  <c r="H6" i="2"/>
  <c r="I16" i="2"/>
  <c r="H22" i="2"/>
  <c r="K22" i="2" s="1"/>
  <c r="K20" i="2" l="1"/>
  <c r="I30" i="2"/>
  <c r="I31" i="2" s="1"/>
  <c r="K12" i="2"/>
  <c r="K10" i="2"/>
  <c r="K28" i="2"/>
  <c r="K9" i="2"/>
  <c r="K6" i="2"/>
  <c r="K16" i="2"/>
  <c r="J30" i="2"/>
  <c r="J31" i="2" s="1"/>
  <c r="K4" i="2"/>
  <c r="H30" i="2"/>
  <c r="H31" i="2" s="1"/>
  <c r="K7" i="2"/>
  <c r="K15" i="2"/>
  <c r="K18" i="2"/>
  <c r="K14" i="2"/>
  <c r="K26" i="2"/>
  <c r="K30" i="2" l="1"/>
  <c r="K31" i="2" s="1"/>
</calcChain>
</file>

<file path=xl/sharedStrings.xml><?xml version="1.0" encoding="utf-8"?>
<sst xmlns="http://schemas.openxmlformats.org/spreadsheetml/2006/main" count="41" uniqueCount="41">
  <si>
    <t>Wellbeing Services</t>
  </si>
  <si>
    <t>Projected Total Units for Contract Period (3 years )</t>
  </si>
  <si>
    <t>IN-PERSON / VIRTUAL COUNSELLING</t>
  </si>
  <si>
    <t>Psychologist counselling sessions for employees and their immediate family members.</t>
  </si>
  <si>
    <t>CRITICAL INCIDENT MANAGEMENT/ TRAUMA COUNSELLING</t>
  </si>
  <si>
    <t>Individual in-person or virtual trauma counselling for employees or their immediate family members.</t>
  </si>
  <si>
    <t>Group trauma debriefing sessions, in-person or virtual for employee groups and families</t>
  </si>
  <si>
    <t>WELLNESS DAYS</t>
  </si>
  <si>
    <t>In-person wellness awareness day at TCTA’s offices or another suitable venue for general staff.</t>
  </si>
  <si>
    <t>In-person executive wellness day at a suitable conferencing venue for the executive management team.</t>
  </si>
  <si>
    <t>MANAGERIAL SUPPORT &amp; ADVICE SESSIONS</t>
  </si>
  <si>
    <t>HEALTH AND WELLNESS AWARENESS PROGRAMMES</t>
  </si>
  <si>
    <t>ABSENTEEISM, INCAPACITY AND DISABILITY MANAGEMENT</t>
  </si>
  <si>
    <t>LEGAL ADVISORY SESSIONS</t>
  </si>
  <si>
    <t>Provide online professional legal advice to employees and their immediate family members (1 Hour)</t>
  </si>
  <si>
    <t>Provide online or in-person conflict resolution and relationship counselling for employees and teams. (1 Hour)</t>
  </si>
  <si>
    <t>DIGITAL WELLNESS INFORMATION</t>
  </si>
  <si>
    <t>Digital wellness article</t>
  </si>
  <si>
    <t>REPORTING</t>
  </si>
  <si>
    <t>Monthly utilisation report.</t>
  </si>
  <si>
    <t>Annual utilisation report.</t>
  </si>
  <si>
    <t>TOTAL Cost Excl. VAT</t>
  </si>
  <si>
    <t>TOTAL Cost Incl. VAT</t>
  </si>
  <si>
    <t>Unit Price Year 1</t>
  </si>
  <si>
    <t>Unit Price Year 2</t>
  </si>
  <si>
    <t>Unit Price Year 3</t>
  </si>
  <si>
    <t>Projected Yearly Utilization</t>
  </si>
  <si>
    <t>Total Costing Year 1</t>
  </si>
  <si>
    <t>Total Costing Year 2</t>
  </si>
  <si>
    <t>Total Costing Year 3</t>
  </si>
  <si>
    <t>Managerial support and advice sessions for individuals or groups on how to deal with challenging work situations, people with disabilities and employees who have been absent for an extended period. (1hour)</t>
  </si>
  <si>
    <t>Weekly virtual wellness sessions 30 -60 mins. (Talks and practical demonstrations)</t>
  </si>
  <si>
    <t>Half-day staff wellness awareness/educational sessions. (2-4 hours, in person at TCTA's offices or virtually.)</t>
  </si>
  <si>
    <t>Full-day staff wellness awareness/ educational session. (6-8 hours, in person at TCTA's offices or virtually.)</t>
  </si>
  <si>
    <t>Home visits for employees on extended sick leave by a registered Nurse or Social Worker.</t>
  </si>
  <si>
    <t>REHABILITATION COUNSELLING SUPPORT FOR ALCOHOL AND SUBSTANCE ABUSE</t>
  </si>
  <si>
    <t>Case management for employees who need inpatient rehabilitation at a medical facility</t>
  </si>
  <si>
    <t>CONFLICT RESOLUTIONS AND RELATIONSHIP COUNSELLING SESSIONS</t>
  </si>
  <si>
    <t>Total Price for contract (3 years) Excluding VAT</t>
  </si>
  <si>
    <t>The programme will be delivered on an utilisation-based model, with services accessed on a voluntary and need-driven basis. The successful service provider will be paid for services rendered. Bidders must complete the MS Excel Pricing Template provided with this RFB for all services included in the scope of work.
The MS Excel Pricing Template has been structured to calculate the total cost over the three-year contract period based on the unit pricing provided by the Bidder and the quantities specified for each financial year.
Bidders must provide the unit price for each individual service item for Year 1, Year 2 and Year 3 and complete only the designated white pricing input cells in the MS Excel template.
The MS Excel Pricing Template will automatically calculate the applicable annual cost by multiplying the unit price provided by the Bidder by the specified quantity for the relevant financial year. The annual costs will then be aggregated to determine the total three-year contract cost.</t>
  </si>
  <si>
    <t>ANNEXURE C: WELLNESS AMENDED PRICING TEMPLATE AS AT 16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</si>
</sst>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rial"/>
      <family val="2"/>
    </font>
    <font>
      <sz val="9"/>
      <color theme="1"/>
      <name val="Arial"/>
      <family val="2"/>
    </font>
    <font>
      <b/>
      <sz val="9"/>
      <color rgb="FF000000"/>
      <name val="Aptos Narrow"/>
      <family val="2"/>
      <scheme val="minor"/>
    </font>
    <font>
      <sz val="9"/>
      <color theme="1"/>
      <name val="Aptos Narrow"/>
      <family val="2"/>
      <scheme val="minor"/>
    </font>
    <font>
      <b/>
      <sz val="9"/>
      <name val="Aptos Narrow"/>
      <family val="2"/>
      <scheme val="minor"/>
    </font>
    <font>
      <b/>
      <sz val="10"/>
      <color rgb="FFFFFFFF"/>
      <name val="Aptos Narrow"/>
      <family val="2"/>
      <scheme val="minor"/>
    </font>
  </fonts>
  <fills count="9">
    <fill>
      <patternFill patternType="none"/>
    </fill>
    <fill>
      <patternFill patternType="gray125"/>
    </fill>
    <fill>
      <patternFill patternType="solid">
        <fgColor rgb="FF001F5F"/>
        <bgColor indexed="64"/>
      </patternFill>
    </fill>
    <fill>
      <patternFill patternType="solid">
        <fgColor rgb="FFDBE5F1"/>
        <bgColor indexed="64"/>
      </patternFill>
    </fill>
    <fill>
      <patternFill patternType="solid">
        <fgColor theme="3" tint="0.89999084444715716"/>
        <bgColor indexed="64"/>
      </patternFill>
    </fill>
    <fill>
      <patternFill patternType="solid">
        <fgColor theme="0"/>
        <bgColor indexed="64"/>
      </patternFill>
    </fill>
    <fill>
      <patternFill patternType="solid">
        <fgColor theme="0" tint="-0.249977111117893"/>
        <bgColor indexed="64"/>
      </patternFill>
    </fill>
    <fill>
      <patternFill patternType="solid">
        <fgColor rgb="FF002060"/>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wrapText="1"/>
    </xf>
    <xf numFmtId="0" fontId="1" fillId="5" borderId="0" xfId="0" applyFont="1" applyFill="1" applyAlignment="1">
      <alignment vertical="center" wrapText="1"/>
    </xf>
    <xf numFmtId="0" fontId="0" fillId="5" borderId="0" xfId="0" applyFill="1"/>
    <xf numFmtId="0" fontId="2" fillId="0" borderId="0" xfId="0" applyFont="1"/>
    <xf numFmtId="0" fontId="3" fillId="3" borderId="1" xfId="0" applyFont="1" applyFill="1" applyBorder="1" applyAlignment="1">
      <alignment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pplyProtection="1">
      <alignment vertical="center" wrapText="1"/>
      <protection locked="0"/>
    </xf>
    <xf numFmtId="0" fontId="4" fillId="4" borderId="1" xfId="0" applyFont="1" applyFill="1" applyBorder="1" applyAlignment="1" applyProtection="1">
      <alignment vertical="center" wrapText="1"/>
      <protection locked="0"/>
    </xf>
    <xf numFmtId="0" fontId="4" fillId="5" borderId="1" xfId="0" applyFont="1" applyFill="1" applyBorder="1" applyAlignment="1">
      <alignment vertical="center" wrapText="1"/>
    </xf>
    <xf numFmtId="0" fontId="4" fillId="5" borderId="1" xfId="0" applyFont="1" applyFill="1" applyBorder="1" applyAlignment="1" applyProtection="1">
      <alignment vertical="center" wrapText="1"/>
      <protection locked="0"/>
    </xf>
    <xf numFmtId="0" fontId="4" fillId="5" borderId="1" xfId="0" applyFont="1" applyFill="1" applyBorder="1" applyAlignment="1">
      <alignment horizontal="justify" vertical="center" wrapText="1"/>
    </xf>
    <xf numFmtId="0" fontId="4" fillId="5" borderId="1" xfId="0" applyFont="1" applyFill="1" applyBorder="1" applyAlignment="1" applyProtection="1">
      <alignment horizontal="justify" vertical="center" wrapText="1"/>
      <protection locked="0"/>
    </xf>
    <xf numFmtId="0" fontId="5" fillId="6" borderId="1" xfId="0" applyFont="1" applyFill="1" applyBorder="1" applyAlignment="1">
      <alignment vertical="center" wrapText="1"/>
    </xf>
    <xf numFmtId="0" fontId="5" fillId="6" borderId="3" xfId="0" applyFont="1" applyFill="1" applyBorder="1" applyAlignment="1">
      <alignment vertical="center" wrapText="1"/>
    </xf>
    <xf numFmtId="0" fontId="6" fillId="2"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5" fillId="5" borderId="2" xfId="0" applyFont="1" applyFill="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72908-D8B8-4561-915D-F58A062C035E}">
  <sheetPr>
    <pageSetUpPr fitToPage="1"/>
  </sheetPr>
  <dimension ref="B1:L32"/>
  <sheetViews>
    <sheetView tabSelected="1" topLeftCell="A20" zoomScale="106" zoomScaleNormal="106" workbookViewId="0">
      <selection activeCell="B1" sqref="B1"/>
    </sheetView>
  </sheetViews>
  <sheetFormatPr defaultColWidth="37.81640625" defaultRowHeight="14.5" x14ac:dyDescent="0.35"/>
  <cols>
    <col min="1" max="1" width="2.36328125" customWidth="1"/>
    <col min="2" max="2" width="43.08984375" style="4" customWidth="1"/>
    <col min="3" max="3" width="10" style="4" customWidth="1"/>
    <col min="4" max="4" width="8.453125" style="4" customWidth="1"/>
    <col min="5" max="5" width="8.1796875" style="4" customWidth="1"/>
    <col min="6" max="6" width="8.453125" style="4" customWidth="1"/>
    <col min="7" max="7" width="8.1796875" style="4" customWidth="1"/>
    <col min="8" max="8" width="13.36328125" style="4" customWidth="1"/>
    <col min="9" max="9" width="13.90625" style="4" customWidth="1"/>
    <col min="10" max="10" width="11.54296875" style="4" customWidth="1"/>
    <col min="11" max="11" width="17.1796875" style="4" customWidth="1"/>
  </cols>
  <sheetData>
    <row r="1" spans="2:12" x14ac:dyDescent="0.35">
      <c r="B1" s="4" t="s">
        <v>40</v>
      </c>
    </row>
    <row r="2" spans="2:12" ht="83.4" customHeight="1" x14ac:dyDescent="0.35">
      <c r="B2" s="16" t="s">
        <v>0</v>
      </c>
      <c r="C2" s="16" t="s">
        <v>1</v>
      </c>
      <c r="D2" s="16" t="s">
        <v>26</v>
      </c>
      <c r="E2" s="17" t="s">
        <v>23</v>
      </c>
      <c r="F2" s="17" t="s">
        <v>24</v>
      </c>
      <c r="G2" s="17" t="s">
        <v>25</v>
      </c>
      <c r="H2" s="18" t="s">
        <v>27</v>
      </c>
      <c r="I2" s="18" t="s">
        <v>28</v>
      </c>
      <c r="J2" s="18" t="s">
        <v>29</v>
      </c>
      <c r="K2" s="16" t="s">
        <v>38</v>
      </c>
      <c r="L2" s="1"/>
    </row>
    <row r="3" spans="2:12" x14ac:dyDescent="0.35">
      <c r="B3" s="5" t="s">
        <v>2</v>
      </c>
      <c r="C3" s="6"/>
      <c r="D3" s="7"/>
      <c r="E3" s="8"/>
      <c r="F3" s="8"/>
      <c r="G3" s="9"/>
      <c r="H3" s="6"/>
      <c r="I3" s="6"/>
      <c r="J3" s="6"/>
      <c r="K3" s="6"/>
      <c r="L3" s="1"/>
    </row>
    <row r="4" spans="2:12" s="3" customFormat="1" ht="24" x14ac:dyDescent="0.35">
      <c r="B4" s="10" t="s">
        <v>3</v>
      </c>
      <c r="C4" s="6">
        <v>210</v>
      </c>
      <c r="D4" s="6">
        <f>+C4/3</f>
        <v>70</v>
      </c>
      <c r="E4" s="11"/>
      <c r="F4" s="11"/>
      <c r="G4" s="11"/>
      <c r="H4" s="6">
        <f>+D4*E4</f>
        <v>0</v>
      </c>
      <c r="I4" s="6">
        <f>+D4*F4</f>
        <v>0</v>
      </c>
      <c r="J4" s="6">
        <f>+D4*G4</f>
        <v>0</v>
      </c>
      <c r="K4" s="6">
        <f>+H4+I4+J4</f>
        <v>0</v>
      </c>
      <c r="L4" s="2"/>
    </row>
    <row r="5" spans="2:12" x14ac:dyDescent="0.35">
      <c r="B5" s="7" t="s">
        <v>4</v>
      </c>
      <c r="C5" s="6"/>
      <c r="D5" s="6"/>
      <c r="E5" s="8"/>
      <c r="F5" s="8"/>
      <c r="G5" s="9"/>
      <c r="H5" s="6"/>
      <c r="I5" s="6"/>
      <c r="J5" s="6"/>
      <c r="K5" s="6"/>
      <c r="L5" s="1"/>
    </row>
    <row r="6" spans="2:12" s="3" customFormat="1" ht="24" x14ac:dyDescent="0.35">
      <c r="B6" s="10" t="s">
        <v>5</v>
      </c>
      <c r="C6" s="6">
        <v>15</v>
      </c>
      <c r="D6" s="6">
        <f t="shared" ref="D6:D28" si="0">+C6/3</f>
        <v>5</v>
      </c>
      <c r="E6" s="11"/>
      <c r="F6" s="11"/>
      <c r="G6" s="11"/>
      <c r="H6" s="6">
        <f t="shared" ref="H6:H29" si="1">+D6*E6</f>
        <v>0</v>
      </c>
      <c r="I6" s="6">
        <f t="shared" ref="I6:I29" si="2">+D6*F6</f>
        <v>0</v>
      </c>
      <c r="J6" s="6">
        <f t="shared" ref="J6:J29" si="3">+D6*G6</f>
        <v>0</v>
      </c>
      <c r="K6" s="6">
        <f t="shared" ref="K6:K29" si="4">+H6+I6+J6</f>
        <v>0</v>
      </c>
      <c r="L6" s="2"/>
    </row>
    <row r="7" spans="2:12" s="3" customFormat="1" ht="24" x14ac:dyDescent="0.35">
      <c r="B7" s="10" t="s">
        <v>6</v>
      </c>
      <c r="C7" s="6">
        <v>3</v>
      </c>
      <c r="D7" s="6">
        <f t="shared" si="0"/>
        <v>1</v>
      </c>
      <c r="E7" s="11"/>
      <c r="F7" s="11"/>
      <c r="G7" s="11"/>
      <c r="H7" s="6">
        <f t="shared" si="1"/>
        <v>0</v>
      </c>
      <c r="I7" s="6">
        <f t="shared" si="2"/>
        <v>0</v>
      </c>
      <c r="J7" s="6">
        <f t="shared" si="3"/>
        <v>0</v>
      </c>
      <c r="K7" s="6">
        <f t="shared" si="4"/>
        <v>0</v>
      </c>
      <c r="L7" s="2"/>
    </row>
    <row r="8" spans="2:12" x14ac:dyDescent="0.35">
      <c r="B8" s="7" t="s">
        <v>7</v>
      </c>
      <c r="C8" s="6"/>
      <c r="D8" s="6"/>
      <c r="E8" s="8"/>
      <c r="F8" s="8"/>
      <c r="G8" s="9"/>
      <c r="H8" s="6"/>
      <c r="I8" s="6"/>
      <c r="J8" s="6"/>
      <c r="K8" s="6"/>
      <c r="L8" s="1"/>
    </row>
    <row r="9" spans="2:12" s="3" customFormat="1" ht="24" x14ac:dyDescent="0.35">
      <c r="B9" s="10" t="s">
        <v>8</v>
      </c>
      <c r="C9" s="6">
        <v>3</v>
      </c>
      <c r="D9" s="6">
        <f t="shared" si="0"/>
        <v>1</v>
      </c>
      <c r="E9" s="11"/>
      <c r="F9" s="11"/>
      <c r="G9" s="11"/>
      <c r="H9" s="6">
        <f t="shared" si="1"/>
        <v>0</v>
      </c>
      <c r="I9" s="6">
        <f t="shared" si="2"/>
        <v>0</v>
      </c>
      <c r="J9" s="6">
        <f t="shared" si="3"/>
        <v>0</v>
      </c>
      <c r="K9" s="6">
        <f t="shared" si="4"/>
        <v>0</v>
      </c>
      <c r="L9" s="2"/>
    </row>
    <row r="10" spans="2:12" s="3" customFormat="1" ht="24" x14ac:dyDescent="0.35">
      <c r="B10" s="10" t="s">
        <v>9</v>
      </c>
      <c r="C10" s="6">
        <v>3</v>
      </c>
      <c r="D10" s="6">
        <f t="shared" si="0"/>
        <v>1</v>
      </c>
      <c r="E10" s="11"/>
      <c r="F10" s="11"/>
      <c r="G10" s="11"/>
      <c r="H10" s="6">
        <f t="shared" si="1"/>
        <v>0</v>
      </c>
      <c r="I10" s="6">
        <f t="shared" si="2"/>
        <v>0</v>
      </c>
      <c r="J10" s="6">
        <f t="shared" si="3"/>
        <v>0</v>
      </c>
      <c r="K10" s="6">
        <f t="shared" si="4"/>
        <v>0</v>
      </c>
      <c r="L10" s="2"/>
    </row>
    <row r="11" spans="2:12" x14ac:dyDescent="0.35">
      <c r="B11" s="7" t="s">
        <v>10</v>
      </c>
      <c r="C11" s="6"/>
      <c r="D11" s="6"/>
      <c r="E11" s="8"/>
      <c r="F11" s="8"/>
      <c r="G11" s="9"/>
      <c r="H11" s="6"/>
      <c r="I11" s="6"/>
      <c r="J11" s="6"/>
      <c r="K11" s="6"/>
      <c r="L11" s="1"/>
    </row>
    <row r="12" spans="2:12" s="3" customFormat="1" ht="48" x14ac:dyDescent="0.35">
      <c r="B12" s="12" t="s">
        <v>30</v>
      </c>
      <c r="C12" s="6">
        <v>6</v>
      </c>
      <c r="D12" s="6">
        <f t="shared" si="0"/>
        <v>2</v>
      </c>
      <c r="E12" s="13"/>
      <c r="F12" s="13"/>
      <c r="G12" s="11"/>
      <c r="H12" s="6">
        <f t="shared" si="1"/>
        <v>0</v>
      </c>
      <c r="I12" s="6">
        <f t="shared" si="2"/>
        <v>0</v>
      </c>
      <c r="J12" s="6">
        <f t="shared" si="3"/>
        <v>0</v>
      </c>
      <c r="K12" s="6">
        <f t="shared" si="4"/>
        <v>0</v>
      </c>
      <c r="L12" s="2"/>
    </row>
    <row r="13" spans="2:12" x14ac:dyDescent="0.35">
      <c r="B13" s="7" t="s">
        <v>11</v>
      </c>
      <c r="C13" s="6"/>
      <c r="D13" s="6"/>
      <c r="E13" s="8"/>
      <c r="F13" s="8"/>
      <c r="G13" s="9"/>
      <c r="H13" s="6"/>
      <c r="I13" s="6"/>
      <c r="J13" s="6"/>
      <c r="K13" s="6"/>
      <c r="L13" s="1"/>
    </row>
    <row r="14" spans="2:12" s="3" customFormat="1" ht="24" x14ac:dyDescent="0.35">
      <c r="B14" s="10" t="s">
        <v>31</v>
      </c>
      <c r="C14" s="6">
        <v>120</v>
      </c>
      <c r="D14" s="6">
        <f t="shared" si="0"/>
        <v>40</v>
      </c>
      <c r="E14" s="11"/>
      <c r="F14" s="11"/>
      <c r="G14" s="11"/>
      <c r="H14" s="6">
        <f t="shared" si="1"/>
        <v>0</v>
      </c>
      <c r="I14" s="6">
        <f t="shared" si="2"/>
        <v>0</v>
      </c>
      <c r="J14" s="6">
        <f t="shared" si="3"/>
        <v>0</v>
      </c>
      <c r="K14" s="6">
        <f t="shared" si="4"/>
        <v>0</v>
      </c>
      <c r="L14" s="2"/>
    </row>
    <row r="15" spans="2:12" s="3" customFormat="1" ht="24" x14ac:dyDescent="0.35">
      <c r="B15" s="10" t="s">
        <v>32</v>
      </c>
      <c r="C15" s="6">
        <v>12</v>
      </c>
      <c r="D15" s="6">
        <f t="shared" si="0"/>
        <v>4</v>
      </c>
      <c r="E15" s="11"/>
      <c r="F15" s="11"/>
      <c r="G15" s="11"/>
      <c r="H15" s="6">
        <f t="shared" si="1"/>
        <v>0</v>
      </c>
      <c r="I15" s="6">
        <f t="shared" si="2"/>
        <v>0</v>
      </c>
      <c r="J15" s="6">
        <f t="shared" si="3"/>
        <v>0</v>
      </c>
      <c r="K15" s="6">
        <f t="shared" si="4"/>
        <v>0</v>
      </c>
      <c r="L15" s="2"/>
    </row>
    <row r="16" spans="2:12" s="3" customFormat="1" ht="24" x14ac:dyDescent="0.35">
      <c r="B16" s="10" t="s">
        <v>33</v>
      </c>
      <c r="C16" s="6">
        <v>3</v>
      </c>
      <c r="D16" s="6">
        <f t="shared" si="0"/>
        <v>1</v>
      </c>
      <c r="E16" s="11"/>
      <c r="F16" s="11"/>
      <c r="G16" s="11"/>
      <c r="H16" s="6">
        <f t="shared" si="1"/>
        <v>0</v>
      </c>
      <c r="I16" s="6">
        <f t="shared" si="2"/>
        <v>0</v>
      </c>
      <c r="J16" s="6">
        <f t="shared" si="3"/>
        <v>0</v>
      </c>
      <c r="K16" s="6">
        <f t="shared" si="4"/>
        <v>0</v>
      </c>
      <c r="L16" s="2"/>
    </row>
    <row r="17" spans="2:12" x14ac:dyDescent="0.35">
      <c r="B17" s="7" t="s">
        <v>12</v>
      </c>
      <c r="C17" s="6"/>
      <c r="D17" s="6"/>
      <c r="E17" s="8"/>
      <c r="F17" s="8"/>
      <c r="G17" s="9"/>
      <c r="H17" s="6"/>
      <c r="I17" s="6"/>
      <c r="J17" s="6"/>
      <c r="K17" s="6"/>
      <c r="L17" s="1"/>
    </row>
    <row r="18" spans="2:12" s="3" customFormat="1" ht="24" x14ac:dyDescent="0.35">
      <c r="B18" s="10" t="s">
        <v>34</v>
      </c>
      <c r="C18" s="6">
        <v>3</v>
      </c>
      <c r="D18" s="6">
        <f t="shared" si="0"/>
        <v>1</v>
      </c>
      <c r="E18" s="11"/>
      <c r="F18" s="11"/>
      <c r="G18" s="11"/>
      <c r="H18" s="6">
        <f t="shared" si="1"/>
        <v>0</v>
      </c>
      <c r="I18" s="6">
        <f t="shared" si="2"/>
        <v>0</v>
      </c>
      <c r="J18" s="6">
        <f t="shared" si="3"/>
        <v>0</v>
      </c>
      <c r="K18" s="6">
        <f t="shared" si="4"/>
        <v>0</v>
      </c>
      <c r="L18" s="2"/>
    </row>
    <row r="19" spans="2:12" ht="24" x14ac:dyDescent="0.35">
      <c r="B19" s="7" t="s">
        <v>35</v>
      </c>
      <c r="C19" s="6"/>
      <c r="D19" s="6"/>
      <c r="E19" s="8"/>
      <c r="F19" s="8"/>
      <c r="G19" s="9"/>
      <c r="H19" s="6"/>
      <c r="I19" s="6"/>
      <c r="J19" s="6"/>
      <c r="K19" s="6"/>
      <c r="L19" s="1"/>
    </row>
    <row r="20" spans="2:12" s="3" customFormat="1" ht="24" x14ac:dyDescent="0.35">
      <c r="B20" s="10" t="s">
        <v>36</v>
      </c>
      <c r="C20" s="6">
        <v>3</v>
      </c>
      <c r="D20" s="6">
        <f t="shared" si="0"/>
        <v>1</v>
      </c>
      <c r="E20" s="11"/>
      <c r="F20" s="11"/>
      <c r="G20" s="11"/>
      <c r="H20" s="6">
        <f t="shared" si="1"/>
        <v>0</v>
      </c>
      <c r="I20" s="6">
        <f t="shared" si="2"/>
        <v>0</v>
      </c>
      <c r="J20" s="6">
        <f t="shared" si="3"/>
        <v>0</v>
      </c>
      <c r="K20" s="6">
        <f t="shared" si="4"/>
        <v>0</v>
      </c>
      <c r="L20" s="2"/>
    </row>
    <row r="21" spans="2:12" x14ac:dyDescent="0.35">
      <c r="B21" s="7" t="s">
        <v>13</v>
      </c>
      <c r="C21" s="6"/>
      <c r="D21" s="6"/>
      <c r="E21" s="8"/>
      <c r="F21" s="8"/>
      <c r="G21" s="9"/>
      <c r="H21" s="6"/>
      <c r="I21" s="6"/>
      <c r="J21" s="6"/>
      <c r="K21" s="6"/>
      <c r="L21" s="1"/>
    </row>
    <row r="22" spans="2:12" s="3" customFormat="1" ht="24" x14ac:dyDescent="0.35">
      <c r="B22" s="10" t="s">
        <v>14</v>
      </c>
      <c r="C22" s="6">
        <v>15</v>
      </c>
      <c r="D22" s="6">
        <f t="shared" si="0"/>
        <v>5</v>
      </c>
      <c r="E22" s="11"/>
      <c r="F22" s="11"/>
      <c r="G22" s="11"/>
      <c r="H22" s="6">
        <f t="shared" si="1"/>
        <v>0</v>
      </c>
      <c r="I22" s="6">
        <f t="shared" si="2"/>
        <v>0</v>
      </c>
      <c r="J22" s="6">
        <f t="shared" si="3"/>
        <v>0</v>
      </c>
      <c r="K22" s="6">
        <f t="shared" si="4"/>
        <v>0</v>
      </c>
      <c r="L22" s="2"/>
    </row>
    <row r="23" spans="2:12" ht="24" x14ac:dyDescent="0.35">
      <c r="B23" s="7" t="s">
        <v>37</v>
      </c>
      <c r="C23" s="6"/>
      <c r="D23" s="6"/>
      <c r="E23" s="8"/>
      <c r="F23" s="8"/>
      <c r="G23" s="9"/>
      <c r="H23" s="6"/>
      <c r="I23" s="6"/>
      <c r="J23" s="6"/>
      <c r="K23" s="6"/>
      <c r="L23" s="1"/>
    </row>
    <row r="24" spans="2:12" s="3" customFormat="1" ht="24" x14ac:dyDescent="0.35">
      <c r="B24" s="10" t="s">
        <v>15</v>
      </c>
      <c r="C24" s="6">
        <v>9</v>
      </c>
      <c r="D24" s="6">
        <f t="shared" si="0"/>
        <v>3</v>
      </c>
      <c r="E24" s="11"/>
      <c r="F24" s="11"/>
      <c r="G24" s="11"/>
      <c r="H24" s="6">
        <f t="shared" si="1"/>
        <v>0</v>
      </c>
      <c r="I24" s="6">
        <f t="shared" si="2"/>
        <v>0</v>
      </c>
      <c r="J24" s="6">
        <f t="shared" si="3"/>
        <v>0</v>
      </c>
      <c r="K24" s="6">
        <f t="shared" si="4"/>
        <v>0</v>
      </c>
      <c r="L24" s="2"/>
    </row>
    <row r="25" spans="2:12" ht="28.25" customHeight="1" x14ac:dyDescent="0.35">
      <c r="B25" s="7" t="s">
        <v>16</v>
      </c>
      <c r="C25" s="6"/>
      <c r="D25" s="6"/>
      <c r="E25" s="8"/>
      <c r="F25" s="8"/>
      <c r="G25" s="9"/>
      <c r="H25" s="6"/>
      <c r="I25" s="6"/>
      <c r="J25" s="6"/>
      <c r="K25" s="6"/>
      <c r="L25" s="1"/>
    </row>
    <row r="26" spans="2:12" s="3" customFormat="1" x14ac:dyDescent="0.35">
      <c r="B26" s="10" t="s">
        <v>17</v>
      </c>
      <c r="C26" s="6">
        <v>36</v>
      </c>
      <c r="D26" s="6">
        <f t="shared" si="0"/>
        <v>12</v>
      </c>
      <c r="E26" s="11"/>
      <c r="F26" s="11"/>
      <c r="G26" s="11"/>
      <c r="H26" s="6">
        <f t="shared" si="1"/>
        <v>0</v>
      </c>
      <c r="I26" s="6">
        <f t="shared" si="2"/>
        <v>0</v>
      </c>
      <c r="J26" s="6">
        <f t="shared" si="3"/>
        <v>0</v>
      </c>
      <c r="K26" s="6">
        <f t="shared" si="4"/>
        <v>0</v>
      </c>
      <c r="L26" s="2"/>
    </row>
    <row r="27" spans="2:12" x14ac:dyDescent="0.35">
      <c r="B27" s="7" t="s">
        <v>18</v>
      </c>
      <c r="C27" s="6"/>
      <c r="D27" s="6"/>
      <c r="E27" s="8"/>
      <c r="F27" s="8"/>
      <c r="G27" s="9"/>
      <c r="H27" s="6"/>
      <c r="I27" s="6"/>
      <c r="J27" s="6"/>
      <c r="K27" s="6"/>
      <c r="L27" s="1"/>
    </row>
    <row r="28" spans="2:12" s="3" customFormat="1" x14ac:dyDescent="0.35">
      <c r="B28" s="10" t="s">
        <v>19</v>
      </c>
      <c r="C28" s="6">
        <v>36</v>
      </c>
      <c r="D28" s="6">
        <f t="shared" si="0"/>
        <v>12</v>
      </c>
      <c r="E28" s="11"/>
      <c r="F28" s="11"/>
      <c r="G28" s="11"/>
      <c r="H28" s="6">
        <f t="shared" si="1"/>
        <v>0</v>
      </c>
      <c r="I28" s="6">
        <f t="shared" si="2"/>
        <v>0</v>
      </c>
      <c r="J28" s="6">
        <f t="shared" si="3"/>
        <v>0</v>
      </c>
      <c r="K28" s="6">
        <f t="shared" si="4"/>
        <v>0</v>
      </c>
      <c r="L28" s="2"/>
    </row>
    <row r="29" spans="2:12" s="3" customFormat="1" x14ac:dyDescent="0.35">
      <c r="B29" s="10" t="s">
        <v>20</v>
      </c>
      <c r="C29" s="6">
        <v>3</v>
      </c>
      <c r="D29" s="6">
        <v>1</v>
      </c>
      <c r="E29" s="11"/>
      <c r="F29" s="11"/>
      <c r="G29" s="11"/>
      <c r="H29" s="6">
        <f t="shared" si="1"/>
        <v>0</v>
      </c>
      <c r="I29" s="6">
        <f t="shared" si="2"/>
        <v>0</v>
      </c>
      <c r="J29" s="6">
        <f t="shared" si="3"/>
        <v>0</v>
      </c>
      <c r="K29" s="6">
        <f t="shared" si="4"/>
        <v>0</v>
      </c>
      <c r="L29" s="2"/>
    </row>
    <row r="30" spans="2:12" x14ac:dyDescent="0.35">
      <c r="B30" s="14" t="s">
        <v>21</v>
      </c>
      <c r="C30" s="14"/>
      <c r="D30" s="14"/>
      <c r="E30" s="14"/>
      <c r="F30" s="14"/>
      <c r="G30" s="14"/>
      <c r="H30" s="14">
        <f>SUM(H4:H29)</f>
        <v>0</v>
      </c>
      <c r="I30" s="14">
        <f t="shared" ref="I30:K30" si="5">SUM(I4:I29)</f>
        <v>0</v>
      </c>
      <c r="J30" s="14">
        <f t="shared" si="5"/>
        <v>0</v>
      </c>
      <c r="K30" s="14">
        <f t="shared" si="5"/>
        <v>0</v>
      </c>
      <c r="L30" s="1"/>
    </row>
    <row r="31" spans="2:12" x14ac:dyDescent="0.35">
      <c r="B31" s="15" t="s">
        <v>22</v>
      </c>
      <c r="C31" s="15"/>
      <c r="D31" s="15"/>
      <c r="E31" s="15"/>
      <c r="F31" s="15"/>
      <c r="G31" s="15"/>
      <c r="H31" s="15">
        <f t="shared" ref="H31:J31" si="6">+H30*115%</f>
        <v>0</v>
      </c>
      <c r="I31" s="15">
        <f t="shared" si="6"/>
        <v>0</v>
      </c>
      <c r="J31" s="15">
        <f t="shared" si="6"/>
        <v>0</v>
      </c>
      <c r="K31" s="15">
        <f>+K30*115%</f>
        <v>0</v>
      </c>
      <c r="L31" s="1"/>
    </row>
    <row r="32" spans="2:12" ht="97.75" customHeight="1" x14ac:dyDescent="0.35">
      <c r="B32" s="19" t="s">
        <v>39</v>
      </c>
      <c r="C32" s="20"/>
      <c r="D32" s="20"/>
      <c r="E32" s="20"/>
      <c r="F32" s="20"/>
      <c r="G32" s="20"/>
      <c r="H32" s="20"/>
      <c r="I32" s="20"/>
      <c r="J32" s="20"/>
      <c r="K32" s="21"/>
      <c r="L32" s="1"/>
    </row>
  </sheetData>
  <mergeCells count="1">
    <mergeCell ref="B32:K32"/>
  </mergeCells>
  <pageMargins left="0.25" right="0.25" top="0.75" bottom="0.75" header="0.3" footer="0.3"/>
  <pageSetup paperSize="9" fitToWidth="2" fitToHeight="0" orientation="landscape" r:id="rId1"/>
</worksheet>
</file>

<file path=docMetadata/LabelInfo.xml><?xml version="1.0" encoding="utf-8"?>
<clbl:labelList xmlns:clbl="http://schemas.microsoft.com/office/2020/mipLabelMetadata">
  <clbl:label id="{65749c96-419f-4ed3-9b54-c51eb4b7dd53}" enabled="0" method="" siteId="{65749c96-419f-4ed3-9b54-c51eb4b7dd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Schedule </vt:lpstr>
      <vt:lpstr>'Pricing Schedule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Van der Linde</dc:creator>
  <cp:lastModifiedBy>Motshabi Ntemane</cp:lastModifiedBy>
  <cp:lastPrinted>2026-09-14T16:03:45Z</cp:lastPrinted>
  <dcterms:created xsi:type="dcterms:W3CDTF">2026-08-27T07:20:22Z</dcterms:created>
  <dcterms:modified xsi:type="dcterms:W3CDTF">2026-10-16T12:08:02Z</dcterms:modified>
</cp:coreProperties>
</file>